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4240" windowHeight="13140" activeTab="1"/>
  </bookViews>
  <sheets>
    <sheet name="Лист1" sheetId="1" r:id="rId1"/>
    <sheet name="Шаблон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N8" i="4" l="1"/>
  <c r="L8" i="4"/>
  <c r="J8" i="4"/>
  <c r="H8" i="4"/>
  <c r="F8" i="4"/>
  <c r="D8" i="4"/>
  <c r="N18" i="4"/>
  <c r="N17" i="4"/>
  <c r="L17" i="4"/>
  <c r="J17" i="4"/>
  <c r="H17" i="4"/>
  <c r="F17" i="4"/>
  <c r="C17" i="4"/>
  <c r="D17" i="4"/>
  <c r="B17" i="4"/>
  <c r="N14" i="4"/>
  <c r="L14" i="4"/>
  <c r="L18" i="4" s="1"/>
  <c r="J14" i="4"/>
  <c r="H14" i="4"/>
  <c r="H18" i="4" s="1"/>
  <c r="F14" i="4"/>
  <c r="D14" i="4"/>
  <c r="D18" i="4" s="1"/>
  <c r="C14" i="4"/>
  <c r="B14" i="4"/>
  <c r="C8" i="4"/>
  <c r="B8" i="4"/>
  <c r="J18" i="4" l="1"/>
  <c r="M18" i="4" s="1"/>
  <c r="C18" i="4"/>
  <c r="F18" i="4"/>
  <c r="I18" i="4" s="1"/>
  <c r="B18" i="4"/>
  <c r="M15" i="4"/>
  <c r="S17" i="4"/>
  <c r="O17" i="4"/>
  <c r="M17" i="4"/>
  <c r="K17" i="4"/>
  <c r="I17" i="4"/>
  <c r="G17" i="4"/>
  <c r="E17" i="4"/>
  <c r="S16" i="4"/>
  <c r="O16" i="4"/>
  <c r="M16" i="4"/>
  <c r="K16" i="4"/>
  <c r="I16" i="4"/>
  <c r="G16" i="4"/>
  <c r="E16" i="4"/>
  <c r="S15" i="4"/>
  <c r="O15" i="4"/>
  <c r="K15" i="4"/>
  <c r="I15" i="4"/>
  <c r="G15" i="4"/>
  <c r="E15" i="4"/>
  <c r="M14" i="4"/>
  <c r="O14" i="4"/>
  <c r="S13" i="4"/>
  <c r="O13" i="4"/>
  <c r="M13" i="4"/>
  <c r="K13" i="4"/>
  <c r="I13" i="4"/>
  <c r="G13" i="4"/>
  <c r="E13" i="4"/>
  <c r="S12" i="4"/>
  <c r="O12" i="4"/>
  <c r="M12" i="4"/>
  <c r="K12" i="4"/>
  <c r="I12" i="4"/>
  <c r="G12" i="4"/>
  <c r="E12" i="4"/>
  <c r="S11" i="4"/>
  <c r="O11" i="4"/>
  <c r="M11" i="4"/>
  <c r="K11" i="4"/>
  <c r="I11" i="4"/>
  <c r="G11" i="4"/>
  <c r="E11" i="4"/>
  <c r="S10" i="4"/>
  <c r="O10" i="4"/>
  <c r="M10" i="4"/>
  <c r="K10" i="4"/>
  <c r="I10" i="4"/>
  <c r="G10" i="4"/>
  <c r="E10" i="4"/>
  <c r="S9" i="4"/>
  <c r="O9" i="4"/>
  <c r="M9" i="4"/>
  <c r="K9" i="4"/>
  <c r="I9" i="4"/>
  <c r="G9" i="4"/>
  <c r="E9" i="4"/>
  <c r="P8" i="4"/>
  <c r="P18" i="4" s="1"/>
  <c r="M8" i="4"/>
  <c r="I8" i="4"/>
  <c r="G8" i="4"/>
  <c r="S7" i="4"/>
  <c r="O7" i="4"/>
  <c r="M7" i="4"/>
  <c r="K7" i="4"/>
  <c r="I7" i="4"/>
  <c r="G7" i="4"/>
  <c r="E7" i="4"/>
  <c r="S6" i="4"/>
  <c r="O6" i="4"/>
  <c r="M6" i="4"/>
  <c r="K6" i="4"/>
  <c r="I6" i="4"/>
  <c r="G6" i="4"/>
  <c r="E6" i="4"/>
  <c r="S5" i="4"/>
  <c r="O5" i="4"/>
  <c r="M5" i="4"/>
  <c r="K5" i="4"/>
  <c r="I5" i="4"/>
  <c r="G5" i="4"/>
  <c r="E5" i="4"/>
  <c r="S4" i="1"/>
  <c r="S5" i="1"/>
  <c r="S14" i="1"/>
  <c r="S15" i="1"/>
  <c r="S16" i="1"/>
  <c r="S17" i="1"/>
  <c r="S8" i="1"/>
  <c r="S9" i="1"/>
  <c r="S10" i="1"/>
  <c r="S11" i="1"/>
  <c r="S12" i="1"/>
  <c r="S6" i="1"/>
  <c r="O14" i="1"/>
  <c r="O15" i="1"/>
  <c r="O16" i="1"/>
  <c r="O17" i="1"/>
  <c r="O8" i="1"/>
  <c r="O9" i="1"/>
  <c r="O10" i="1"/>
  <c r="O11" i="1"/>
  <c r="O12" i="1"/>
  <c r="M15" i="1"/>
  <c r="M16" i="1"/>
  <c r="M17" i="1"/>
  <c r="M8" i="1"/>
  <c r="M9" i="1"/>
  <c r="M10" i="1"/>
  <c r="M11" i="1"/>
  <c r="M12" i="1"/>
  <c r="M13" i="1"/>
  <c r="K14" i="1"/>
  <c r="K15" i="1"/>
  <c r="K16" i="1"/>
  <c r="K17" i="1"/>
  <c r="K8" i="1"/>
  <c r="K9" i="1"/>
  <c r="K10" i="1"/>
  <c r="K11" i="1"/>
  <c r="K12" i="1"/>
  <c r="I17" i="1"/>
  <c r="I14" i="1"/>
  <c r="I15" i="1"/>
  <c r="I16" i="1"/>
  <c r="I8" i="1"/>
  <c r="I9" i="1"/>
  <c r="I10" i="1"/>
  <c r="I11" i="1"/>
  <c r="I12" i="1"/>
  <c r="G14" i="1"/>
  <c r="G15" i="1"/>
  <c r="G16" i="1"/>
  <c r="G17" i="1"/>
  <c r="G8" i="1"/>
  <c r="G9" i="1"/>
  <c r="G10" i="1"/>
  <c r="G11" i="1"/>
  <c r="G12" i="1"/>
  <c r="F13" i="1"/>
  <c r="E8" i="1"/>
  <c r="E9" i="1"/>
  <c r="E10" i="1"/>
  <c r="R10" i="1" s="1"/>
  <c r="E11" i="1"/>
  <c r="R11" i="1" s="1"/>
  <c r="E12" i="1"/>
  <c r="E14" i="1"/>
  <c r="E15" i="1"/>
  <c r="E16" i="1"/>
  <c r="R16" i="1" s="1"/>
  <c r="E17" i="1"/>
  <c r="R12" i="4" l="1"/>
  <c r="R15" i="1"/>
  <c r="R15" i="4"/>
  <c r="R14" i="1"/>
  <c r="R9" i="1"/>
  <c r="R10" i="4"/>
  <c r="R17" i="1"/>
  <c r="R12" i="1"/>
  <c r="R8" i="1"/>
  <c r="S8" i="4"/>
  <c r="R17" i="4"/>
  <c r="R5" i="4"/>
  <c r="R7" i="4"/>
  <c r="R16" i="4"/>
  <c r="G14" i="4"/>
  <c r="K14" i="4"/>
  <c r="R9" i="4"/>
  <c r="R11" i="4"/>
  <c r="R13" i="4"/>
  <c r="E14" i="4"/>
  <c r="I14" i="4"/>
  <c r="R6" i="4"/>
  <c r="E8" i="4"/>
  <c r="K8" i="4"/>
  <c r="O8" i="4"/>
  <c r="S14" i="4"/>
  <c r="E5" i="1"/>
  <c r="E6" i="1"/>
  <c r="G5" i="1"/>
  <c r="G6" i="1"/>
  <c r="I5" i="1"/>
  <c r="I6" i="1"/>
  <c r="K5" i="1"/>
  <c r="K6" i="1"/>
  <c r="M5" i="1"/>
  <c r="M6" i="1"/>
  <c r="O5" i="1"/>
  <c r="O6" i="1"/>
  <c r="P7" i="1"/>
  <c r="N7" i="1"/>
  <c r="L7" i="1"/>
  <c r="J7" i="1"/>
  <c r="H7" i="1"/>
  <c r="F7" i="1"/>
  <c r="D7" i="1"/>
  <c r="O4" i="1"/>
  <c r="M4" i="1"/>
  <c r="K4" i="1"/>
  <c r="I4" i="1"/>
  <c r="G4" i="1"/>
  <c r="E4" i="1"/>
  <c r="H13" i="1"/>
  <c r="D13" i="1"/>
  <c r="C13" i="1"/>
  <c r="B13" i="1"/>
  <c r="C7" i="1"/>
  <c r="B7" i="1"/>
  <c r="R14" i="4" l="1"/>
  <c r="S18" i="4"/>
  <c r="E18" i="4"/>
  <c r="K18" i="4"/>
  <c r="G18" i="4"/>
  <c r="O18" i="4"/>
  <c r="R8" i="4"/>
  <c r="E13" i="1"/>
  <c r="S13" i="1"/>
  <c r="R4" i="1"/>
  <c r="I7" i="1"/>
  <c r="M7" i="1"/>
  <c r="R5" i="1"/>
  <c r="O13" i="1"/>
  <c r="K13" i="1"/>
  <c r="I13" i="1"/>
  <c r="G7" i="1"/>
  <c r="K7" i="1"/>
  <c r="O7" i="1"/>
  <c r="R6" i="1"/>
  <c r="G13" i="1"/>
  <c r="E7" i="1"/>
  <c r="S7" i="1"/>
  <c r="R13" i="1" l="1"/>
  <c r="R7" i="1"/>
  <c r="R18" i="4"/>
</calcChain>
</file>

<file path=xl/sharedStrings.xml><?xml version="1.0" encoding="utf-8"?>
<sst xmlns="http://schemas.openxmlformats.org/spreadsheetml/2006/main" count="68" uniqueCount="22">
  <si>
    <t>классы</t>
  </si>
  <si>
    <t>«3»</t>
  </si>
  <si>
    <t>«2»</t>
  </si>
  <si>
    <t>Не аттестованы</t>
  </si>
  <si>
    <t>%</t>
  </si>
  <si>
    <t>Чел</t>
  </si>
  <si>
    <t>1 ступень</t>
  </si>
  <si>
    <t>по ОУ</t>
  </si>
  <si>
    <t>Кол-во аттестуемых</t>
  </si>
  <si>
    <t>Успеваемость</t>
  </si>
  <si>
    <t xml:space="preserve">Качество знаний </t>
  </si>
  <si>
    <t>Кол-во уч-ся</t>
  </si>
  <si>
    <t>«5» «отличники»</t>
  </si>
  <si>
    <t>«4» и «5» «хорошисты»</t>
  </si>
  <si>
    <t>В т.ч. 1-2 «4»</t>
  </si>
  <si>
    <t>В т.ч. 1-2 «3»</t>
  </si>
  <si>
    <t>2 ступень</t>
  </si>
  <si>
    <t>3 ступень</t>
  </si>
  <si>
    <t>Уровень качества образования по итогам 2020-2021 учебного года                                                                                                                                                                                                                                                        в МБОУ "Окская СШ"</t>
  </si>
  <si>
    <t>Директор                          ФИО Образцов В.В.</t>
  </si>
  <si>
    <t>Исп.                  ФИО Трушина Т.Н.</t>
  </si>
  <si>
    <t>Тел. (4912) 70-14-63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</si>
</sst>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2" fillId="0" borderId="4" xfId="0" applyFont="1" applyBorder="1"/>
    <xf numFmtId="164" fontId="2" fillId="0" borderId="5" xfId="0" applyNumberFormat="1" applyFont="1" applyBorder="1"/>
    <xf numFmtId="164" fontId="1" fillId="0" borderId="5" xfId="0" applyNumberFormat="1" applyFont="1" applyBorder="1"/>
    <xf numFmtId="0" fontId="2" fillId="0" borderId="6" xfId="0" applyFont="1" applyBorder="1"/>
    <xf numFmtId="164" fontId="2" fillId="0" borderId="7" xfId="0" applyNumberFormat="1" applyFont="1" applyBorder="1"/>
    <xf numFmtId="0" fontId="1" fillId="0" borderId="4" xfId="0" applyFont="1" applyBorder="1"/>
    <xf numFmtId="0" fontId="2" fillId="0" borderId="8" xfId="0" applyFont="1" applyBorder="1"/>
    <xf numFmtId="0" fontId="0" fillId="0" borderId="9" xfId="0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wrapText="1"/>
    </xf>
    <xf numFmtId="0" fontId="2" fillId="0" borderId="5" xfId="0" applyFont="1" applyBorder="1"/>
    <xf numFmtId="0" fontId="2" fillId="0" borderId="7" xfId="0" applyFont="1" applyBorder="1"/>
    <xf numFmtId="164" fontId="0" fillId="0" borderId="9" xfId="0" applyNumberFormat="1" applyBorder="1"/>
    <xf numFmtId="164" fontId="2" fillId="0" borderId="9" xfId="0" applyNumberFormat="1" applyFont="1" applyBorder="1"/>
    <xf numFmtId="164" fontId="1" fillId="0" borderId="9" xfId="0" applyNumberFormat="1" applyFont="1" applyBorder="1"/>
    <xf numFmtId="164" fontId="2" fillId="0" borderId="10" xfId="0" applyNumberFormat="1" applyFont="1" applyBorder="1"/>
    <xf numFmtId="0" fontId="2" fillId="0" borderId="12" xfId="0" applyFont="1" applyBorder="1"/>
    <xf numFmtId="0" fontId="2" fillId="0" borderId="11" xfId="0" applyFont="1" applyBorder="1"/>
    <xf numFmtId="0" fontId="2" fillId="0" borderId="2" xfId="0" applyFont="1" applyBorder="1" applyAlignment="1">
      <alignment wrapText="1"/>
    </xf>
    <xf numFmtId="0" fontId="0" fillId="0" borderId="11" xfId="0" applyBorder="1"/>
    <xf numFmtId="0" fontId="2" fillId="0" borderId="13" xfId="0" applyFont="1" applyBorder="1"/>
    <xf numFmtId="0" fontId="2" fillId="0" borderId="15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M7" sqref="M7"/>
    </sheetView>
  </sheetViews>
  <sheetFormatPr defaultRowHeight="15" x14ac:dyDescent="0.25"/>
  <cols>
    <col min="1" max="1" width="10.140625" customWidth="1"/>
    <col min="3" max="4" width="13.7109375" customWidth="1"/>
    <col min="13" max="13" width="10.5703125" customWidth="1"/>
  </cols>
  <sheetData>
    <row r="1" spans="1:19" ht="33.75" customHeight="1" x14ac:dyDescent="0.25">
      <c r="A1" s="13" t="s">
        <v>0</v>
      </c>
      <c r="B1" s="26" t="s">
        <v>11</v>
      </c>
      <c r="C1" s="17" t="s">
        <v>8</v>
      </c>
      <c r="D1" s="32" t="s">
        <v>12</v>
      </c>
      <c r="E1" s="33"/>
      <c r="F1" s="34" t="s">
        <v>13</v>
      </c>
      <c r="G1" s="33"/>
      <c r="H1" s="30" t="s">
        <v>14</v>
      </c>
      <c r="I1" s="31"/>
      <c r="J1" s="30" t="s">
        <v>1</v>
      </c>
      <c r="K1" s="31"/>
      <c r="L1" s="30" t="s">
        <v>15</v>
      </c>
      <c r="M1" s="31"/>
      <c r="N1" s="30" t="s">
        <v>2</v>
      </c>
      <c r="O1" s="31"/>
      <c r="P1" s="30" t="s">
        <v>3</v>
      </c>
      <c r="Q1" s="31"/>
      <c r="R1" s="17" t="s">
        <v>9</v>
      </c>
      <c r="S1" s="17" t="s">
        <v>10</v>
      </c>
    </row>
    <row r="2" spans="1:19" x14ac:dyDescent="0.25">
      <c r="A2" s="14"/>
      <c r="B2" s="27"/>
      <c r="C2" s="14"/>
      <c r="D2" s="2" t="s">
        <v>5</v>
      </c>
      <c r="E2" s="5" t="s">
        <v>4</v>
      </c>
      <c r="F2" s="4" t="s">
        <v>5</v>
      </c>
      <c r="G2" s="5" t="s">
        <v>4</v>
      </c>
      <c r="H2" s="4" t="s">
        <v>5</v>
      </c>
      <c r="I2" s="5" t="s">
        <v>4</v>
      </c>
      <c r="J2" s="4" t="s">
        <v>5</v>
      </c>
      <c r="K2" s="5" t="s">
        <v>4</v>
      </c>
      <c r="L2" s="4" t="s">
        <v>5</v>
      </c>
      <c r="M2" s="5" t="s">
        <v>4</v>
      </c>
      <c r="N2" s="4" t="s">
        <v>5</v>
      </c>
      <c r="O2" s="5" t="s">
        <v>4</v>
      </c>
      <c r="P2" s="4" t="s">
        <v>5</v>
      </c>
      <c r="Q2" s="5" t="s">
        <v>4</v>
      </c>
      <c r="R2" s="14" t="s">
        <v>4</v>
      </c>
      <c r="S2" s="14" t="s">
        <v>4</v>
      </c>
    </row>
    <row r="3" spans="1:19" x14ac:dyDescent="0.25">
      <c r="A3" s="14">
        <v>1</v>
      </c>
      <c r="B3" s="27">
        <v>54</v>
      </c>
      <c r="C3" s="14"/>
      <c r="D3" s="2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4"/>
      <c r="Q3" s="5"/>
      <c r="R3" s="14"/>
      <c r="S3" s="14"/>
    </row>
    <row r="4" spans="1:19" x14ac:dyDescent="0.25">
      <c r="A4" s="14">
        <v>2</v>
      </c>
      <c r="B4" s="27">
        <v>33</v>
      </c>
      <c r="C4" s="14">
        <v>33</v>
      </c>
      <c r="D4" s="2">
        <v>8</v>
      </c>
      <c r="E4" s="6">
        <f>D4/C4*100</f>
        <v>24.242424242424242</v>
      </c>
      <c r="F4" s="4">
        <v>16</v>
      </c>
      <c r="G4" s="6">
        <f>F4/C4*100</f>
        <v>48.484848484848484</v>
      </c>
      <c r="H4" s="4">
        <v>4</v>
      </c>
      <c r="I4" s="6">
        <f>H4/F4*100</f>
        <v>25</v>
      </c>
      <c r="J4" s="4">
        <v>9</v>
      </c>
      <c r="K4" s="6">
        <f>J4/C4*100</f>
        <v>27.27272727272727</v>
      </c>
      <c r="L4" s="4">
        <v>3</v>
      </c>
      <c r="M4" s="6">
        <f>L4/J4*100</f>
        <v>33.333333333333329</v>
      </c>
      <c r="N4" s="4">
        <v>0</v>
      </c>
      <c r="O4" s="6">
        <f>N4/C4*100</f>
        <v>0</v>
      </c>
      <c r="P4" s="4">
        <v>0</v>
      </c>
      <c r="Q4" s="5">
        <v>0</v>
      </c>
      <c r="R4" s="20">
        <f>E4+G4+K4</f>
        <v>99.999999999999986</v>
      </c>
      <c r="S4" s="20">
        <f t="shared" ref="S4:S5" si="0">(D4+F4)/C4*100</f>
        <v>72.727272727272734</v>
      </c>
    </row>
    <row r="5" spans="1:19" x14ac:dyDescent="0.25">
      <c r="A5" s="14">
        <v>3</v>
      </c>
      <c r="B5" s="27">
        <v>34</v>
      </c>
      <c r="C5" s="14">
        <v>34</v>
      </c>
      <c r="D5" s="2">
        <v>1</v>
      </c>
      <c r="E5" s="6">
        <f t="shared" ref="E5:E6" si="1">D5/C5*100</f>
        <v>2.9411764705882351</v>
      </c>
      <c r="F5" s="4">
        <v>17</v>
      </c>
      <c r="G5" s="6">
        <f t="shared" ref="G5:G6" si="2">F5/C5*100</f>
        <v>50</v>
      </c>
      <c r="H5" s="4">
        <v>7</v>
      </c>
      <c r="I5" s="6">
        <f t="shared" ref="I5:I12" si="3">H5/F5*100</f>
        <v>41.17647058823529</v>
      </c>
      <c r="J5" s="4">
        <v>15</v>
      </c>
      <c r="K5" s="6">
        <f t="shared" ref="K5:K17" si="4">J5/C5*100</f>
        <v>44.117647058823529</v>
      </c>
      <c r="L5" s="4">
        <v>6</v>
      </c>
      <c r="M5" s="6">
        <f t="shared" ref="M5:M17" si="5">L5/J5*100</f>
        <v>40</v>
      </c>
      <c r="N5" s="4">
        <v>1</v>
      </c>
      <c r="O5" s="6">
        <f t="shared" ref="O5:O17" si="6">N5/C5*100</f>
        <v>2.9411764705882351</v>
      </c>
      <c r="P5" s="4">
        <v>0</v>
      </c>
      <c r="Q5" s="5">
        <v>0</v>
      </c>
      <c r="R5" s="20">
        <f>E5+G5+K5</f>
        <v>97.058823529411768</v>
      </c>
      <c r="S5" s="20">
        <f t="shared" si="0"/>
        <v>52.941176470588239</v>
      </c>
    </row>
    <row r="6" spans="1:19" x14ac:dyDescent="0.25">
      <c r="A6" s="14">
        <v>4</v>
      </c>
      <c r="B6" s="27">
        <v>43</v>
      </c>
      <c r="C6" s="14">
        <v>43</v>
      </c>
      <c r="D6" s="2">
        <v>7</v>
      </c>
      <c r="E6" s="6">
        <f t="shared" si="1"/>
        <v>16.279069767441861</v>
      </c>
      <c r="F6" s="4">
        <v>17</v>
      </c>
      <c r="G6" s="6">
        <f t="shared" si="2"/>
        <v>39.534883720930232</v>
      </c>
      <c r="H6" s="4">
        <v>3</v>
      </c>
      <c r="I6" s="6">
        <f t="shared" si="3"/>
        <v>17.647058823529413</v>
      </c>
      <c r="J6" s="4">
        <v>18</v>
      </c>
      <c r="K6" s="6">
        <f t="shared" si="4"/>
        <v>41.860465116279073</v>
      </c>
      <c r="L6" s="4">
        <v>9</v>
      </c>
      <c r="M6" s="6">
        <f t="shared" si="5"/>
        <v>50</v>
      </c>
      <c r="N6" s="4">
        <v>1</v>
      </c>
      <c r="O6" s="6">
        <f t="shared" si="6"/>
        <v>2.3255813953488373</v>
      </c>
      <c r="P6" s="4">
        <v>0</v>
      </c>
      <c r="Q6" s="5">
        <v>0</v>
      </c>
      <c r="R6" s="20">
        <f>E6+G6+K6</f>
        <v>97.674418604651166</v>
      </c>
      <c r="S6" s="20">
        <f>(D6+F6)/C6*100</f>
        <v>55.813953488372093</v>
      </c>
    </row>
    <row r="7" spans="1:19" s="1" customFormat="1" x14ac:dyDescent="0.25">
      <c r="A7" s="15" t="s">
        <v>6</v>
      </c>
      <c r="B7" s="25">
        <f>SUM(B3:B6)</f>
        <v>164</v>
      </c>
      <c r="C7" s="15">
        <f>SUM(C4:C6)</f>
        <v>110</v>
      </c>
      <c r="D7" s="3">
        <f>SUM(D4:D6)</f>
        <v>16</v>
      </c>
      <c r="E7" s="8">
        <f>D7/C7*100</f>
        <v>14.545454545454545</v>
      </c>
      <c r="F7" s="7">
        <f>SUM(F4:F6)</f>
        <v>50</v>
      </c>
      <c r="G7" s="8">
        <f>F7/C7*100</f>
        <v>45.454545454545453</v>
      </c>
      <c r="H7" s="7">
        <f>SUM(H4:H6)</f>
        <v>14</v>
      </c>
      <c r="I7" s="8">
        <f t="shared" si="3"/>
        <v>28.000000000000004</v>
      </c>
      <c r="J7" s="7">
        <f>SUM(J4:J6)</f>
        <v>42</v>
      </c>
      <c r="K7" s="8">
        <f t="shared" si="4"/>
        <v>38.181818181818187</v>
      </c>
      <c r="L7" s="7">
        <f>SUM(L4:L6)</f>
        <v>18</v>
      </c>
      <c r="M7" s="8">
        <f t="shared" si="5"/>
        <v>42.857142857142854</v>
      </c>
      <c r="N7" s="7">
        <f>SUM(N4:N6)</f>
        <v>2</v>
      </c>
      <c r="O7" s="8">
        <f t="shared" si="6"/>
        <v>1.8181818181818181</v>
      </c>
      <c r="P7" s="7">
        <f>SUM(P4:P6)</f>
        <v>0</v>
      </c>
      <c r="Q7" s="18">
        <v>0</v>
      </c>
      <c r="R7" s="21">
        <f>E7+G7+K7</f>
        <v>98.181818181818187</v>
      </c>
      <c r="S7" s="21">
        <f>(D7+F7)/C7*100</f>
        <v>60</v>
      </c>
    </row>
    <row r="8" spans="1:19" x14ac:dyDescent="0.25">
      <c r="A8" s="14">
        <v>5</v>
      </c>
      <c r="B8" s="27">
        <v>44</v>
      </c>
      <c r="C8" s="14">
        <v>44</v>
      </c>
      <c r="D8" s="2">
        <v>3</v>
      </c>
      <c r="E8" s="9">
        <f t="shared" ref="E8:E12" si="7">D8/C8*100</f>
        <v>6.8181818181818175</v>
      </c>
      <c r="F8" s="4">
        <v>13</v>
      </c>
      <c r="G8" s="9">
        <f t="shared" ref="G8:G17" si="8">F8/C8*100</f>
        <v>29.545454545454547</v>
      </c>
      <c r="H8" s="4">
        <v>3</v>
      </c>
      <c r="I8" s="6">
        <f t="shared" si="3"/>
        <v>23.076923076923077</v>
      </c>
      <c r="J8" s="4">
        <v>27</v>
      </c>
      <c r="K8" s="9">
        <f t="shared" si="4"/>
        <v>61.363636363636367</v>
      </c>
      <c r="L8" s="4">
        <v>7</v>
      </c>
      <c r="M8" s="9">
        <f t="shared" si="5"/>
        <v>25.925925925925924</v>
      </c>
      <c r="N8" s="4">
        <v>1</v>
      </c>
      <c r="O8" s="9">
        <f t="shared" si="6"/>
        <v>2.2727272727272729</v>
      </c>
      <c r="P8" s="4">
        <v>0</v>
      </c>
      <c r="Q8" s="5">
        <v>0</v>
      </c>
      <c r="R8" s="22">
        <f t="shared" ref="R8:R17" si="9">E8+G8+K8</f>
        <v>97.727272727272734</v>
      </c>
      <c r="S8" s="22">
        <f t="shared" ref="S8:S17" si="10">(D8+F8)/C8*100</f>
        <v>36.363636363636367</v>
      </c>
    </row>
    <row r="9" spans="1:19" x14ac:dyDescent="0.25">
      <c r="A9" s="14">
        <v>6</v>
      </c>
      <c r="B9" s="27">
        <v>32</v>
      </c>
      <c r="C9" s="14">
        <v>32</v>
      </c>
      <c r="D9" s="2">
        <v>0</v>
      </c>
      <c r="E9" s="9">
        <f t="shared" si="7"/>
        <v>0</v>
      </c>
      <c r="F9" s="4">
        <v>17</v>
      </c>
      <c r="G9" s="9">
        <f t="shared" si="8"/>
        <v>53.125</v>
      </c>
      <c r="H9" s="4">
        <v>4</v>
      </c>
      <c r="I9" s="6">
        <f t="shared" si="3"/>
        <v>23.52941176470588</v>
      </c>
      <c r="J9" s="4">
        <v>15</v>
      </c>
      <c r="K9" s="9">
        <f t="shared" si="4"/>
        <v>46.875</v>
      </c>
      <c r="L9" s="4">
        <v>3</v>
      </c>
      <c r="M9" s="9">
        <f t="shared" si="5"/>
        <v>20</v>
      </c>
      <c r="N9" s="4">
        <v>0</v>
      </c>
      <c r="O9" s="9">
        <f t="shared" si="6"/>
        <v>0</v>
      </c>
      <c r="P9" s="4">
        <v>0</v>
      </c>
      <c r="Q9" s="5">
        <v>0</v>
      </c>
      <c r="R9" s="22">
        <f t="shared" si="9"/>
        <v>100</v>
      </c>
      <c r="S9" s="22">
        <f t="shared" si="10"/>
        <v>53.125</v>
      </c>
    </row>
    <row r="10" spans="1:19" x14ac:dyDescent="0.25">
      <c r="A10" s="14">
        <v>7</v>
      </c>
      <c r="B10" s="27">
        <v>39</v>
      </c>
      <c r="C10" s="14">
        <v>39</v>
      </c>
      <c r="D10" s="2">
        <v>2</v>
      </c>
      <c r="E10" s="9">
        <f t="shared" si="7"/>
        <v>5.1282051282051277</v>
      </c>
      <c r="F10" s="4">
        <v>17</v>
      </c>
      <c r="G10" s="9">
        <f t="shared" si="8"/>
        <v>43.589743589743591</v>
      </c>
      <c r="H10" s="4">
        <v>2</v>
      </c>
      <c r="I10" s="6">
        <f t="shared" si="3"/>
        <v>11.76470588235294</v>
      </c>
      <c r="J10" s="4">
        <v>20</v>
      </c>
      <c r="K10" s="9">
        <f t="shared" si="4"/>
        <v>51.282051282051277</v>
      </c>
      <c r="L10" s="4">
        <v>8</v>
      </c>
      <c r="M10" s="9">
        <f t="shared" si="5"/>
        <v>40</v>
      </c>
      <c r="N10" s="4">
        <v>0</v>
      </c>
      <c r="O10" s="9">
        <f t="shared" si="6"/>
        <v>0</v>
      </c>
      <c r="P10" s="4">
        <v>0</v>
      </c>
      <c r="Q10" s="5">
        <v>0</v>
      </c>
      <c r="R10" s="22">
        <f t="shared" si="9"/>
        <v>100</v>
      </c>
      <c r="S10" s="22">
        <f t="shared" si="10"/>
        <v>48.717948717948715</v>
      </c>
    </row>
    <row r="11" spans="1:19" x14ac:dyDescent="0.25">
      <c r="A11" s="14">
        <v>8</v>
      </c>
      <c r="B11" s="27">
        <v>47</v>
      </c>
      <c r="C11" s="14">
        <v>47</v>
      </c>
      <c r="D11" s="2">
        <v>1</v>
      </c>
      <c r="E11" s="9">
        <f t="shared" si="7"/>
        <v>2.1276595744680851</v>
      </c>
      <c r="F11" s="4">
        <v>14</v>
      </c>
      <c r="G11" s="9">
        <f t="shared" si="8"/>
        <v>29.787234042553191</v>
      </c>
      <c r="H11" s="4">
        <v>2</v>
      </c>
      <c r="I11" s="6">
        <f t="shared" si="3"/>
        <v>14.285714285714285</v>
      </c>
      <c r="J11" s="4">
        <v>32</v>
      </c>
      <c r="K11" s="9">
        <f t="shared" si="4"/>
        <v>68.085106382978722</v>
      </c>
      <c r="L11" s="4">
        <v>4</v>
      </c>
      <c r="M11" s="9">
        <f t="shared" si="5"/>
        <v>12.5</v>
      </c>
      <c r="N11" s="4">
        <v>0</v>
      </c>
      <c r="O11" s="9">
        <f t="shared" si="6"/>
        <v>0</v>
      </c>
      <c r="P11" s="4">
        <v>0</v>
      </c>
      <c r="Q11" s="5">
        <v>0</v>
      </c>
      <c r="R11" s="22">
        <f t="shared" si="9"/>
        <v>100</v>
      </c>
      <c r="S11" s="22">
        <f t="shared" si="10"/>
        <v>31.914893617021278</v>
      </c>
    </row>
    <row r="12" spans="1:19" x14ac:dyDescent="0.25">
      <c r="A12" s="14">
        <v>9</v>
      </c>
      <c r="B12" s="27">
        <v>49</v>
      </c>
      <c r="C12" s="14">
        <v>49</v>
      </c>
      <c r="D12" s="2">
        <v>5</v>
      </c>
      <c r="E12" s="9">
        <f t="shared" si="7"/>
        <v>10.204081632653061</v>
      </c>
      <c r="F12" s="4">
        <v>17</v>
      </c>
      <c r="G12" s="9">
        <f t="shared" si="8"/>
        <v>34.693877551020407</v>
      </c>
      <c r="H12" s="4">
        <v>3</v>
      </c>
      <c r="I12" s="6">
        <f t="shared" si="3"/>
        <v>17.647058823529413</v>
      </c>
      <c r="J12" s="4">
        <v>27</v>
      </c>
      <c r="K12" s="9">
        <f t="shared" si="4"/>
        <v>55.102040816326522</v>
      </c>
      <c r="L12" s="4">
        <v>0</v>
      </c>
      <c r="M12" s="9">
        <f t="shared" si="5"/>
        <v>0</v>
      </c>
      <c r="N12" s="4">
        <v>0</v>
      </c>
      <c r="O12" s="9">
        <f t="shared" si="6"/>
        <v>0</v>
      </c>
      <c r="P12" s="4">
        <v>0</v>
      </c>
      <c r="Q12" s="5">
        <v>0</v>
      </c>
      <c r="R12" s="22">
        <f t="shared" si="9"/>
        <v>99.999999999999986</v>
      </c>
      <c r="S12" s="22">
        <f t="shared" si="10"/>
        <v>44.897959183673471</v>
      </c>
    </row>
    <row r="13" spans="1:19" s="1" customFormat="1" x14ac:dyDescent="0.25">
      <c r="A13" s="15" t="s">
        <v>16</v>
      </c>
      <c r="B13" s="25">
        <f>SUM(B8:B12)</f>
        <v>211</v>
      </c>
      <c r="C13" s="15">
        <f>SUM(C8:C12)</f>
        <v>211</v>
      </c>
      <c r="D13" s="3">
        <f>SUM(D8:D12)</f>
        <v>11</v>
      </c>
      <c r="E13" s="8">
        <f>D13/C13*100</f>
        <v>5.2132701421800949</v>
      </c>
      <c r="F13" s="7">
        <f>SUM(F8:F12)</f>
        <v>78</v>
      </c>
      <c r="G13" s="8">
        <f t="shared" si="8"/>
        <v>36.96682464454976</v>
      </c>
      <c r="H13" s="7">
        <f>SUM(H8:H12)</f>
        <v>14</v>
      </c>
      <c r="I13" s="8">
        <f>H13/C13*100</f>
        <v>6.6350710900473935</v>
      </c>
      <c r="J13" s="7">
        <v>121</v>
      </c>
      <c r="K13" s="8">
        <f t="shared" si="4"/>
        <v>57.345971563981045</v>
      </c>
      <c r="L13" s="7">
        <v>22</v>
      </c>
      <c r="M13" s="8">
        <f t="shared" si="5"/>
        <v>18.181818181818183</v>
      </c>
      <c r="N13" s="7">
        <v>1</v>
      </c>
      <c r="O13" s="8">
        <f t="shared" si="6"/>
        <v>0.47393364928909953</v>
      </c>
      <c r="P13" s="7">
        <v>0</v>
      </c>
      <c r="Q13" s="18">
        <v>0</v>
      </c>
      <c r="R13" s="21">
        <f t="shared" si="9"/>
        <v>99.526066350710892</v>
      </c>
      <c r="S13" s="21">
        <f t="shared" si="10"/>
        <v>42.18009478672986</v>
      </c>
    </row>
    <row r="14" spans="1:19" x14ac:dyDescent="0.25">
      <c r="A14" s="14">
        <v>10</v>
      </c>
      <c r="B14" s="27">
        <v>4</v>
      </c>
      <c r="C14" s="14">
        <v>4</v>
      </c>
      <c r="D14" s="2">
        <v>0</v>
      </c>
      <c r="E14" s="9">
        <f t="shared" ref="E14:E17" si="11">D14/C14*100</f>
        <v>0</v>
      </c>
      <c r="F14" s="4">
        <v>4</v>
      </c>
      <c r="G14" s="9">
        <f t="shared" si="8"/>
        <v>100</v>
      </c>
      <c r="H14" s="4">
        <v>0</v>
      </c>
      <c r="I14" s="9">
        <f t="shared" ref="I14:I16" si="12">H14/C14*100</f>
        <v>0</v>
      </c>
      <c r="J14" s="4">
        <v>0</v>
      </c>
      <c r="K14" s="9">
        <f t="shared" si="4"/>
        <v>0</v>
      </c>
      <c r="L14" s="4">
        <v>0</v>
      </c>
      <c r="M14" s="9">
        <v>0</v>
      </c>
      <c r="N14" s="4">
        <v>0</v>
      </c>
      <c r="O14" s="9">
        <f t="shared" si="6"/>
        <v>0</v>
      </c>
      <c r="P14" s="4">
        <v>0</v>
      </c>
      <c r="Q14" s="5">
        <v>0</v>
      </c>
      <c r="R14" s="22">
        <f t="shared" si="9"/>
        <v>100</v>
      </c>
      <c r="S14" s="22">
        <f t="shared" si="10"/>
        <v>100</v>
      </c>
    </row>
    <row r="15" spans="1:19" x14ac:dyDescent="0.25">
      <c r="A15" s="14">
        <v>11</v>
      </c>
      <c r="B15" s="27">
        <v>8</v>
      </c>
      <c r="C15" s="14">
        <v>8</v>
      </c>
      <c r="D15" s="2">
        <v>0</v>
      </c>
      <c r="E15" s="9">
        <f t="shared" si="11"/>
        <v>0</v>
      </c>
      <c r="F15" s="4">
        <v>4</v>
      </c>
      <c r="G15" s="9">
        <f t="shared" si="8"/>
        <v>50</v>
      </c>
      <c r="H15" s="4">
        <v>0</v>
      </c>
      <c r="I15" s="9">
        <f t="shared" si="12"/>
        <v>0</v>
      </c>
      <c r="J15" s="4">
        <v>4</v>
      </c>
      <c r="K15" s="9">
        <f t="shared" si="4"/>
        <v>50</v>
      </c>
      <c r="L15" s="4">
        <v>1</v>
      </c>
      <c r="M15" s="9">
        <f t="shared" si="5"/>
        <v>25</v>
      </c>
      <c r="N15" s="4">
        <v>0</v>
      </c>
      <c r="O15" s="9">
        <f t="shared" si="6"/>
        <v>0</v>
      </c>
      <c r="P15" s="4">
        <v>0</v>
      </c>
      <c r="Q15" s="5">
        <v>0</v>
      </c>
      <c r="R15" s="22">
        <f t="shared" si="9"/>
        <v>100</v>
      </c>
      <c r="S15" s="22">
        <f t="shared" si="10"/>
        <v>50</v>
      </c>
    </row>
    <row r="16" spans="1:19" s="1" customFormat="1" x14ac:dyDescent="0.25">
      <c r="A16" s="15" t="s">
        <v>17</v>
      </c>
      <c r="B16" s="25">
        <v>12</v>
      </c>
      <c r="C16" s="15">
        <v>12</v>
      </c>
      <c r="D16" s="3">
        <v>0</v>
      </c>
      <c r="E16" s="8">
        <f t="shared" si="11"/>
        <v>0</v>
      </c>
      <c r="F16" s="7">
        <v>8</v>
      </c>
      <c r="G16" s="9">
        <f t="shared" si="8"/>
        <v>66.666666666666657</v>
      </c>
      <c r="H16" s="7">
        <v>0</v>
      </c>
      <c r="I16" s="9">
        <f t="shared" si="12"/>
        <v>0</v>
      </c>
      <c r="J16" s="12">
        <v>4</v>
      </c>
      <c r="K16" s="9">
        <f t="shared" si="4"/>
        <v>33.333333333333329</v>
      </c>
      <c r="L16" s="12">
        <v>1</v>
      </c>
      <c r="M16" s="9">
        <f t="shared" si="5"/>
        <v>25</v>
      </c>
      <c r="N16" s="7">
        <v>0</v>
      </c>
      <c r="O16" s="9">
        <f t="shared" si="6"/>
        <v>0</v>
      </c>
      <c r="P16" s="7">
        <v>0</v>
      </c>
      <c r="Q16" s="18">
        <v>0</v>
      </c>
      <c r="R16" s="22">
        <f t="shared" si="9"/>
        <v>99.999999999999986</v>
      </c>
      <c r="S16" s="22">
        <f t="shared" si="10"/>
        <v>66.666666666666657</v>
      </c>
    </row>
    <row r="17" spans="1:19" s="1" customFormat="1" ht="15.75" thickBot="1" x14ac:dyDescent="0.3">
      <c r="A17" s="16" t="s">
        <v>7</v>
      </c>
      <c r="B17" s="28">
        <v>387</v>
      </c>
      <c r="C17" s="24">
        <v>333</v>
      </c>
      <c r="D17" s="29">
        <v>27</v>
      </c>
      <c r="E17" s="11">
        <f t="shared" si="11"/>
        <v>8.1081081081081088</v>
      </c>
      <c r="F17" s="10">
        <v>136</v>
      </c>
      <c r="G17" s="11">
        <f t="shared" si="8"/>
        <v>40.840840840840841</v>
      </c>
      <c r="H17" s="10">
        <v>28</v>
      </c>
      <c r="I17" s="11">
        <f>H17/F17*100</f>
        <v>20.588235294117645</v>
      </c>
      <c r="J17" s="10">
        <v>167</v>
      </c>
      <c r="K17" s="11">
        <f t="shared" si="4"/>
        <v>50.150150150150154</v>
      </c>
      <c r="L17" s="10">
        <v>41</v>
      </c>
      <c r="M17" s="11">
        <f t="shared" si="5"/>
        <v>24.550898203592812</v>
      </c>
      <c r="N17" s="10">
        <v>3</v>
      </c>
      <c r="O17" s="11">
        <f t="shared" si="6"/>
        <v>0.90090090090090091</v>
      </c>
      <c r="P17" s="10">
        <v>0</v>
      </c>
      <c r="Q17" s="19">
        <v>0</v>
      </c>
      <c r="R17" s="23">
        <f t="shared" si="9"/>
        <v>99.099099099099107</v>
      </c>
      <c r="S17" s="23">
        <f t="shared" si="10"/>
        <v>48.948948948948953</v>
      </c>
    </row>
  </sheetData>
  <mergeCells count="7">
    <mergeCell ref="P1:Q1"/>
    <mergeCell ref="D1:E1"/>
    <mergeCell ref="F1:G1"/>
    <mergeCell ref="H1:I1"/>
    <mergeCell ref="J1:K1"/>
    <mergeCell ref="N1:O1"/>
    <mergeCell ref="L1:M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workbookViewId="0">
      <selection activeCell="F24" sqref="F24"/>
    </sheetView>
  </sheetViews>
  <sheetFormatPr defaultRowHeight="15" x14ac:dyDescent="0.25"/>
  <cols>
    <col min="1" max="1" width="10.140625" customWidth="1"/>
    <col min="3" max="3" width="13.7109375" customWidth="1"/>
    <col min="4" max="4" width="8.5703125" customWidth="1"/>
    <col min="6" max="6" width="8.5703125" customWidth="1"/>
    <col min="8" max="8" width="8.5703125" customWidth="1"/>
    <col min="10" max="10" width="8.5703125" customWidth="1"/>
    <col min="12" max="12" width="8.5703125" customWidth="1"/>
    <col min="13" max="13" width="10.5703125" customWidth="1"/>
    <col min="14" max="14" width="8.5703125" customWidth="1"/>
    <col min="16" max="16" width="8.5703125" customWidth="1"/>
  </cols>
  <sheetData>
    <row r="1" spans="1:19" ht="47.25" customHeight="1" thickBot="1" x14ac:dyDescent="0.3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33.75" customHeight="1" x14ac:dyDescent="0.25">
      <c r="A2" s="13" t="s">
        <v>0</v>
      </c>
      <c r="B2" s="26" t="s">
        <v>11</v>
      </c>
      <c r="C2" s="17" t="s">
        <v>8</v>
      </c>
      <c r="D2" s="32" t="s">
        <v>12</v>
      </c>
      <c r="E2" s="33"/>
      <c r="F2" s="34" t="s">
        <v>13</v>
      </c>
      <c r="G2" s="33"/>
      <c r="H2" s="30" t="s">
        <v>14</v>
      </c>
      <c r="I2" s="31"/>
      <c r="J2" s="30" t="s">
        <v>1</v>
      </c>
      <c r="K2" s="31"/>
      <c r="L2" s="30" t="s">
        <v>15</v>
      </c>
      <c r="M2" s="31"/>
      <c r="N2" s="30" t="s">
        <v>2</v>
      </c>
      <c r="O2" s="31"/>
      <c r="P2" s="30" t="s">
        <v>3</v>
      </c>
      <c r="Q2" s="31"/>
      <c r="R2" s="17" t="s">
        <v>9</v>
      </c>
      <c r="S2" s="17" t="s">
        <v>10</v>
      </c>
    </row>
    <row r="3" spans="1:19" x14ac:dyDescent="0.25">
      <c r="A3" s="14"/>
      <c r="B3" s="27"/>
      <c r="C3" s="14"/>
      <c r="D3" s="2" t="s">
        <v>5</v>
      </c>
      <c r="E3" s="5" t="s">
        <v>4</v>
      </c>
      <c r="F3" s="4" t="s">
        <v>5</v>
      </c>
      <c r="G3" s="5" t="s">
        <v>4</v>
      </c>
      <c r="H3" s="4" t="s">
        <v>5</v>
      </c>
      <c r="I3" s="5" t="s">
        <v>4</v>
      </c>
      <c r="J3" s="4" t="s">
        <v>5</v>
      </c>
      <c r="K3" s="5" t="s">
        <v>4</v>
      </c>
      <c r="L3" s="4" t="s">
        <v>5</v>
      </c>
      <c r="M3" s="5" t="s">
        <v>4</v>
      </c>
      <c r="N3" s="4" t="s">
        <v>5</v>
      </c>
      <c r="O3" s="5" t="s">
        <v>4</v>
      </c>
      <c r="P3" s="4" t="s">
        <v>5</v>
      </c>
      <c r="Q3" s="5" t="s">
        <v>4</v>
      </c>
      <c r="R3" s="14" t="s">
        <v>4</v>
      </c>
      <c r="S3" s="14" t="s">
        <v>4</v>
      </c>
    </row>
    <row r="4" spans="1:19" x14ac:dyDescent="0.25">
      <c r="A4" s="14">
        <v>1</v>
      </c>
      <c r="B4" s="27">
        <v>55</v>
      </c>
      <c r="C4" s="14"/>
      <c r="D4" s="2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4"/>
      <c r="Q4" s="5"/>
      <c r="R4" s="14"/>
      <c r="S4" s="14"/>
    </row>
    <row r="5" spans="1:19" x14ac:dyDescent="0.25">
      <c r="A5" s="14">
        <v>2</v>
      </c>
      <c r="B5" s="27">
        <v>52</v>
      </c>
      <c r="C5" s="14">
        <v>52</v>
      </c>
      <c r="D5" s="2">
        <v>10</v>
      </c>
      <c r="E5" s="6">
        <f>D5/C5*100</f>
        <v>19.230769230769234</v>
      </c>
      <c r="F5" s="4">
        <v>26</v>
      </c>
      <c r="G5" s="6">
        <f>F5/C5*100</f>
        <v>50</v>
      </c>
      <c r="H5" s="4">
        <v>10</v>
      </c>
      <c r="I5" s="6">
        <f>H5/F5*100</f>
        <v>38.461538461538467</v>
      </c>
      <c r="J5" s="4">
        <v>16</v>
      </c>
      <c r="K5" s="6">
        <f>J5/C5*100</f>
        <v>30.76923076923077</v>
      </c>
      <c r="L5" s="4">
        <v>7</v>
      </c>
      <c r="M5" s="6">
        <f>L5/J5*100</f>
        <v>43.75</v>
      </c>
      <c r="N5" s="4">
        <v>0</v>
      </c>
      <c r="O5" s="6">
        <f>N5/C5*100</f>
        <v>0</v>
      </c>
      <c r="P5" s="4">
        <v>0</v>
      </c>
      <c r="Q5" s="5">
        <v>0</v>
      </c>
      <c r="R5" s="20">
        <f>E5+G5+K5</f>
        <v>100</v>
      </c>
      <c r="S5" s="20">
        <f t="shared" ref="S5:S6" si="0">(D5+F5)/C5*100</f>
        <v>69.230769230769226</v>
      </c>
    </row>
    <row r="6" spans="1:19" x14ac:dyDescent="0.25">
      <c r="A6" s="14">
        <v>3</v>
      </c>
      <c r="B6" s="27">
        <v>35</v>
      </c>
      <c r="C6" s="14">
        <v>35</v>
      </c>
      <c r="D6" s="2">
        <v>4</v>
      </c>
      <c r="E6" s="6">
        <f t="shared" ref="E6:E7" si="1">D6/C6*100</f>
        <v>11.428571428571429</v>
      </c>
      <c r="F6" s="4">
        <v>16</v>
      </c>
      <c r="G6" s="6">
        <f t="shared" ref="G6:G7" si="2">F6/C6*100</f>
        <v>45.714285714285715</v>
      </c>
      <c r="H6" s="4">
        <v>4</v>
      </c>
      <c r="I6" s="6">
        <f t="shared" ref="I6:I13" si="3">H6/F6*100</f>
        <v>25</v>
      </c>
      <c r="J6" s="4">
        <v>15</v>
      </c>
      <c r="K6" s="6">
        <f t="shared" ref="K6:K18" si="4">J6/C6*100</f>
        <v>42.857142857142854</v>
      </c>
      <c r="L6" s="4">
        <v>7</v>
      </c>
      <c r="M6" s="6">
        <f t="shared" ref="M6:M18" si="5">L6/J6*100</f>
        <v>46.666666666666664</v>
      </c>
      <c r="N6" s="4">
        <v>0</v>
      </c>
      <c r="O6" s="6">
        <f t="shared" ref="O6:O18" si="6">N6/C6*100</f>
        <v>0</v>
      </c>
      <c r="P6" s="4">
        <v>0</v>
      </c>
      <c r="Q6" s="5">
        <v>0</v>
      </c>
      <c r="R6" s="20">
        <f>E6+G6+K6</f>
        <v>100</v>
      </c>
      <c r="S6" s="20">
        <f t="shared" si="0"/>
        <v>57.142857142857139</v>
      </c>
    </row>
    <row r="7" spans="1:19" x14ac:dyDescent="0.25">
      <c r="A7" s="14">
        <v>4</v>
      </c>
      <c r="B7" s="27">
        <v>36</v>
      </c>
      <c r="C7" s="14">
        <v>36</v>
      </c>
      <c r="D7" s="2">
        <v>1</v>
      </c>
      <c r="E7" s="6">
        <f t="shared" si="1"/>
        <v>2.7777777777777777</v>
      </c>
      <c r="F7" s="4">
        <v>18</v>
      </c>
      <c r="G7" s="6">
        <f t="shared" si="2"/>
        <v>50</v>
      </c>
      <c r="H7" s="4">
        <v>3</v>
      </c>
      <c r="I7" s="6">
        <f t="shared" si="3"/>
        <v>16.666666666666664</v>
      </c>
      <c r="J7" s="4">
        <v>17</v>
      </c>
      <c r="K7" s="6">
        <f t="shared" si="4"/>
        <v>47.222222222222221</v>
      </c>
      <c r="L7" s="4">
        <v>5</v>
      </c>
      <c r="M7" s="6">
        <f t="shared" si="5"/>
        <v>29.411764705882355</v>
      </c>
      <c r="N7" s="4">
        <v>0</v>
      </c>
      <c r="O7" s="6">
        <f t="shared" si="6"/>
        <v>0</v>
      </c>
      <c r="P7" s="4">
        <v>0</v>
      </c>
      <c r="Q7" s="5">
        <v>0</v>
      </c>
      <c r="R7" s="20">
        <f>E7+G7+K7</f>
        <v>100</v>
      </c>
      <c r="S7" s="20">
        <f>(D7+F7)/C7*100</f>
        <v>52.777777777777779</v>
      </c>
    </row>
    <row r="8" spans="1:19" s="1" customFormat="1" x14ac:dyDescent="0.25">
      <c r="A8" s="15" t="s">
        <v>6</v>
      </c>
      <c r="B8" s="25">
        <f>SUM(B4:B7)</f>
        <v>178</v>
      </c>
      <c r="C8" s="15">
        <f>SUM(C4:C7)</f>
        <v>123</v>
      </c>
      <c r="D8" s="15">
        <f>SUM(D4:D7)</f>
        <v>15</v>
      </c>
      <c r="E8" s="8">
        <f>D8/C8*100</f>
        <v>12.195121951219512</v>
      </c>
      <c r="F8" s="15">
        <f>SUM(F4:F7)</f>
        <v>60</v>
      </c>
      <c r="G8" s="8">
        <f>F8/C8*100</f>
        <v>48.780487804878049</v>
      </c>
      <c r="H8" s="15">
        <f>SUM(H4:H7)</f>
        <v>17</v>
      </c>
      <c r="I8" s="8">
        <f t="shared" si="3"/>
        <v>28.333333333333332</v>
      </c>
      <c r="J8" s="15">
        <f>SUM(J4:J7)</f>
        <v>48</v>
      </c>
      <c r="K8" s="8">
        <f t="shared" si="4"/>
        <v>39.024390243902438</v>
      </c>
      <c r="L8" s="15">
        <f>SUM(L4:L7)</f>
        <v>19</v>
      </c>
      <c r="M8" s="8">
        <f t="shared" si="5"/>
        <v>39.583333333333329</v>
      </c>
      <c r="N8" s="15">
        <f>SUM(N4:N7)</f>
        <v>0</v>
      </c>
      <c r="O8" s="8">
        <f t="shared" si="6"/>
        <v>0</v>
      </c>
      <c r="P8" s="7">
        <f>SUM(P5:P7)</f>
        <v>0</v>
      </c>
      <c r="Q8" s="18">
        <v>0</v>
      </c>
      <c r="R8" s="21">
        <f>E8+G8+K8</f>
        <v>100</v>
      </c>
      <c r="S8" s="21">
        <f>(D8+F8)/C8*100</f>
        <v>60.975609756097562</v>
      </c>
    </row>
    <row r="9" spans="1:19" x14ac:dyDescent="0.25">
      <c r="A9" s="14">
        <v>5</v>
      </c>
      <c r="B9" s="27">
        <v>41</v>
      </c>
      <c r="C9" s="14">
        <v>41</v>
      </c>
      <c r="D9" s="2">
        <v>2</v>
      </c>
      <c r="E9" s="9">
        <f t="shared" ref="E9:E13" si="7">D9/C9*100</f>
        <v>4.8780487804878048</v>
      </c>
      <c r="F9" s="4">
        <v>13</v>
      </c>
      <c r="G9" s="9">
        <f t="shared" ref="G9:G18" si="8">F9/C9*100</f>
        <v>31.707317073170731</v>
      </c>
      <c r="H9" s="4">
        <v>1</v>
      </c>
      <c r="I9" s="6">
        <f t="shared" si="3"/>
        <v>7.6923076923076925</v>
      </c>
      <c r="J9" s="4">
        <v>25</v>
      </c>
      <c r="K9" s="9">
        <f t="shared" si="4"/>
        <v>60.975609756097562</v>
      </c>
      <c r="L9" s="4">
        <v>7</v>
      </c>
      <c r="M9" s="9">
        <f t="shared" si="5"/>
        <v>28.000000000000004</v>
      </c>
      <c r="N9" s="4">
        <v>1</v>
      </c>
      <c r="O9" s="9">
        <f t="shared" si="6"/>
        <v>2.4390243902439024</v>
      </c>
      <c r="P9" s="4">
        <v>0</v>
      </c>
      <c r="Q9" s="5">
        <v>0</v>
      </c>
      <c r="R9" s="22">
        <f t="shared" ref="R9:R18" si="9">E9+G9+K9</f>
        <v>97.560975609756099</v>
      </c>
      <c r="S9" s="22">
        <f t="shared" ref="S9:S18" si="10">(D9+F9)/C9*100</f>
        <v>36.585365853658537</v>
      </c>
    </row>
    <row r="10" spans="1:19" x14ac:dyDescent="0.25">
      <c r="A10" s="14">
        <v>6</v>
      </c>
      <c r="B10" s="27">
        <v>42</v>
      </c>
      <c r="C10" s="14">
        <v>42</v>
      </c>
      <c r="D10" s="2">
        <v>4</v>
      </c>
      <c r="E10" s="9">
        <f t="shared" si="7"/>
        <v>9.5238095238095237</v>
      </c>
      <c r="F10" s="4">
        <v>15</v>
      </c>
      <c r="G10" s="9">
        <f t="shared" si="8"/>
        <v>35.714285714285715</v>
      </c>
      <c r="H10" s="4">
        <v>1</v>
      </c>
      <c r="I10" s="6">
        <f t="shared" si="3"/>
        <v>6.666666666666667</v>
      </c>
      <c r="J10" s="4">
        <v>23</v>
      </c>
      <c r="K10" s="9">
        <f t="shared" si="4"/>
        <v>54.761904761904766</v>
      </c>
      <c r="L10" s="4">
        <v>6</v>
      </c>
      <c r="M10" s="9">
        <f t="shared" si="5"/>
        <v>26.086956521739129</v>
      </c>
      <c r="N10" s="4">
        <v>0</v>
      </c>
      <c r="O10" s="9">
        <f t="shared" si="6"/>
        <v>0</v>
      </c>
      <c r="P10" s="4">
        <v>0</v>
      </c>
      <c r="Q10" s="5">
        <v>0</v>
      </c>
      <c r="R10" s="22">
        <f t="shared" si="9"/>
        <v>100</v>
      </c>
      <c r="S10" s="22">
        <f t="shared" si="10"/>
        <v>45.238095238095241</v>
      </c>
    </row>
    <row r="11" spans="1:19" x14ac:dyDescent="0.25">
      <c r="A11" s="14">
        <v>7</v>
      </c>
      <c r="B11" s="27">
        <v>31</v>
      </c>
      <c r="C11" s="14">
        <v>31</v>
      </c>
      <c r="D11" s="2">
        <v>0</v>
      </c>
      <c r="E11" s="9">
        <f t="shared" si="7"/>
        <v>0</v>
      </c>
      <c r="F11" s="4">
        <v>11</v>
      </c>
      <c r="G11" s="9">
        <f t="shared" si="8"/>
        <v>35.483870967741936</v>
      </c>
      <c r="H11" s="4">
        <v>0</v>
      </c>
      <c r="I11" s="6">
        <f t="shared" si="3"/>
        <v>0</v>
      </c>
      <c r="J11" s="4">
        <v>20</v>
      </c>
      <c r="K11" s="9">
        <f t="shared" si="4"/>
        <v>64.516129032258064</v>
      </c>
      <c r="L11" s="4">
        <v>7</v>
      </c>
      <c r="M11" s="9">
        <f t="shared" si="5"/>
        <v>35</v>
      </c>
      <c r="N11" s="4">
        <v>0</v>
      </c>
      <c r="O11" s="9">
        <f t="shared" si="6"/>
        <v>0</v>
      </c>
      <c r="P11" s="4">
        <v>0</v>
      </c>
      <c r="Q11" s="5">
        <v>0</v>
      </c>
      <c r="R11" s="22">
        <f t="shared" si="9"/>
        <v>100</v>
      </c>
      <c r="S11" s="22">
        <f t="shared" si="10"/>
        <v>35.483870967741936</v>
      </c>
    </row>
    <row r="12" spans="1:19" x14ac:dyDescent="0.25">
      <c r="A12" s="14">
        <v>8</v>
      </c>
      <c r="B12" s="27">
        <v>39</v>
      </c>
      <c r="C12" s="14">
        <v>39</v>
      </c>
      <c r="D12" s="2">
        <v>2</v>
      </c>
      <c r="E12" s="9">
        <f t="shared" si="7"/>
        <v>5.1282051282051277</v>
      </c>
      <c r="F12" s="4">
        <v>15</v>
      </c>
      <c r="G12" s="9">
        <f t="shared" si="8"/>
        <v>38.461538461538467</v>
      </c>
      <c r="H12" s="4">
        <v>1</v>
      </c>
      <c r="I12" s="6">
        <f t="shared" si="3"/>
        <v>6.666666666666667</v>
      </c>
      <c r="J12" s="4">
        <v>22</v>
      </c>
      <c r="K12" s="9">
        <f t="shared" si="4"/>
        <v>56.410256410256409</v>
      </c>
      <c r="L12" s="4">
        <v>7</v>
      </c>
      <c r="M12" s="9">
        <f t="shared" si="5"/>
        <v>31.818181818181817</v>
      </c>
      <c r="N12" s="4">
        <v>0</v>
      </c>
      <c r="O12" s="9">
        <f t="shared" si="6"/>
        <v>0</v>
      </c>
      <c r="P12" s="4">
        <v>0</v>
      </c>
      <c r="Q12" s="5">
        <v>0</v>
      </c>
      <c r="R12" s="22">
        <f t="shared" si="9"/>
        <v>100</v>
      </c>
      <c r="S12" s="22">
        <f t="shared" si="10"/>
        <v>43.589743589743591</v>
      </c>
    </row>
    <row r="13" spans="1:19" x14ac:dyDescent="0.25">
      <c r="A13" s="14">
        <v>9</v>
      </c>
      <c r="B13" s="27">
        <v>47</v>
      </c>
      <c r="C13" s="14">
        <v>47</v>
      </c>
      <c r="D13" s="2">
        <v>3</v>
      </c>
      <c r="E13" s="9">
        <f t="shared" si="7"/>
        <v>6.3829787234042552</v>
      </c>
      <c r="F13" s="4">
        <v>14</v>
      </c>
      <c r="G13" s="9">
        <f t="shared" si="8"/>
        <v>29.787234042553191</v>
      </c>
      <c r="H13" s="4">
        <v>1</v>
      </c>
      <c r="I13" s="6">
        <f t="shared" si="3"/>
        <v>7.1428571428571423</v>
      </c>
      <c r="J13" s="4">
        <v>30</v>
      </c>
      <c r="K13" s="9">
        <f t="shared" si="4"/>
        <v>63.829787234042556</v>
      </c>
      <c r="L13" s="4">
        <v>1</v>
      </c>
      <c r="M13" s="9">
        <f t="shared" si="5"/>
        <v>3.3333333333333335</v>
      </c>
      <c r="N13" s="4">
        <v>0</v>
      </c>
      <c r="O13" s="9">
        <f t="shared" si="6"/>
        <v>0</v>
      </c>
      <c r="P13" s="4">
        <v>0</v>
      </c>
      <c r="Q13" s="5">
        <v>0</v>
      </c>
      <c r="R13" s="22">
        <f t="shared" si="9"/>
        <v>100</v>
      </c>
      <c r="S13" s="22">
        <f t="shared" si="10"/>
        <v>36.170212765957451</v>
      </c>
    </row>
    <row r="14" spans="1:19" s="1" customFormat="1" x14ac:dyDescent="0.25">
      <c r="A14" s="15" t="s">
        <v>16</v>
      </c>
      <c r="B14" s="25">
        <f>SUM(B9:B13)</f>
        <v>200</v>
      </c>
      <c r="C14" s="25">
        <f>SUM(C9:C13)</f>
        <v>200</v>
      </c>
      <c r="D14" s="25">
        <f>SUM(D9:D13)</f>
        <v>11</v>
      </c>
      <c r="E14" s="8">
        <f>D14/C14*100</f>
        <v>5.5</v>
      </c>
      <c r="F14" s="25">
        <f>SUM(F9:F13)</f>
        <v>68</v>
      </c>
      <c r="G14" s="8">
        <f t="shared" si="8"/>
        <v>34</v>
      </c>
      <c r="H14" s="25">
        <f>SUM(H9:H13)</f>
        <v>4</v>
      </c>
      <c r="I14" s="8">
        <f>H14/C14*100</f>
        <v>2</v>
      </c>
      <c r="J14" s="25">
        <f>SUM(J9:J13)</f>
        <v>120</v>
      </c>
      <c r="K14" s="8">
        <f t="shared" si="4"/>
        <v>60</v>
      </c>
      <c r="L14" s="25">
        <f>SUM(L9:L13)</f>
        <v>28</v>
      </c>
      <c r="M14" s="8">
        <f t="shared" si="5"/>
        <v>23.333333333333332</v>
      </c>
      <c r="N14" s="25">
        <f>SUM(N9:N13)</f>
        <v>1</v>
      </c>
      <c r="O14" s="8">
        <f t="shared" si="6"/>
        <v>0.5</v>
      </c>
      <c r="P14" s="7">
        <v>0</v>
      </c>
      <c r="Q14" s="18">
        <v>0</v>
      </c>
      <c r="R14" s="21">
        <f t="shared" si="9"/>
        <v>99.5</v>
      </c>
      <c r="S14" s="21">
        <f t="shared" si="10"/>
        <v>39.5</v>
      </c>
    </row>
    <row r="15" spans="1:19" x14ac:dyDescent="0.25">
      <c r="A15" s="14">
        <v>10</v>
      </c>
      <c r="B15" s="27">
        <v>5</v>
      </c>
      <c r="C15" s="14">
        <v>5</v>
      </c>
      <c r="D15" s="2">
        <v>1</v>
      </c>
      <c r="E15" s="9">
        <f t="shared" ref="E15:E18" si="11">D15/C15*100</f>
        <v>20</v>
      </c>
      <c r="F15" s="4">
        <v>3</v>
      </c>
      <c r="G15" s="9">
        <f t="shared" si="8"/>
        <v>60</v>
      </c>
      <c r="H15" s="4">
        <v>1</v>
      </c>
      <c r="I15" s="9">
        <f t="shared" ref="I15:I17" si="12">H15/C15*100</f>
        <v>20</v>
      </c>
      <c r="J15" s="4">
        <v>1</v>
      </c>
      <c r="K15" s="9">
        <f t="shared" si="4"/>
        <v>20</v>
      </c>
      <c r="L15" s="4">
        <v>1</v>
      </c>
      <c r="M15" s="9">
        <f t="shared" si="5"/>
        <v>100</v>
      </c>
      <c r="N15" s="4"/>
      <c r="O15" s="9">
        <f t="shared" si="6"/>
        <v>0</v>
      </c>
      <c r="P15" s="4">
        <v>0</v>
      </c>
      <c r="Q15" s="5">
        <v>0</v>
      </c>
      <c r="R15" s="22">
        <f t="shared" si="9"/>
        <v>100</v>
      </c>
      <c r="S15" s="22">
        <f t="shared" si="10"/>
        <v>80</v>
      </c>
    </row>
    <row r="16" spans="1:19" x14ac:dyDescent="0.25">
      <c r="A16" s="14">
        <v>11</v>
      </c>
      <c r="B16" s="27">
        <v>3</v>
      </c>
      <c r="C16" s="14">
        <v>3</v>
      </c>
      <c r="D16" s="2">
        <v>0</v>
      </c>
      <c r="E16" s="9">
        <f t="shared" si="11"/>
        <v>0</v>
      </c>
      <c r="F16" s="4">
        <v>3</v>
      </c>
      <c r="G16" s="9">
        <f t="shared" si="8"/>
        <v>100</v>
      </c>
      <c r="H16" s="4">
        <v>0</v>
      </c>
      <c r="I16" s="9">
        <f t="shared" si="12"/>
        <v>0</v>
      </c>
      <c r="J16" s="4">
        <v>0</v>
      </c>
      <c r="K16" s="9">
        <f t="shared" si="4"/>
        <v>0</v>
      </c>
      <c r="L16" s="4">
        <v>0</v>
      </c>
      <c r="M16" s="9" t="e">
        <f t="shared" si="5"/>
        <v>#DIV/0!</v>
      </c>
      <c r="N16" s="4">
        <v>0</v>
      </c>
      <c r="O16" s="9">
        <f t="shared" si="6"/>
        <v>0</v>
      </c>
      <c r="P16" s="4">
        <v>0</v>
      </c>
      <c r="Q16" s="5">
        <v>0</v>
      </c>
      <c r="R16" s="22">
        <f t="shared" si="9"/>
        <v>100</v>
      </c>
      <c r="S16" s="22">
        <f t="shared" si="10"/>
        <v>100</v>
      </c>
    </row>
    <row r="17" spans="1:19" s="1" customFormat="1" x14ac:dyDescent="0.25">
      <c r="A17" s="15" t="s">
        <v>17</v>
      </c>
      <c r="B17" s="25">
        <f>SUM(B15:B16)</f>
        <v>8</v>
      </c>
      <c r="C17" s="25">
        <f t="shared" ref="C17:N17" si="13">SUM(C15:C16)</f>
        <v>8</v>
      </c>
      <c r="D17" s="25">
        <f t="shared" si="13"/>
        <v>1</v>
      </c>
      <c r="E17" s="8">
        <f t="shared" si="11"/>
        <v>12.5</v>
      </c>
      <c r="F17" s="25">
        <f t="shared" si="13"/>
        <v>6</v>
      </c>
      <c r="G17" s="9">
        <f t="shared" si="8"/>
        <v>75</v>
      </c>
      <c r="H17" s="25">
        <f t="shared" si="13"/>
        <v>1</v>
      </c>
      <c r="I17" s="9">
        <f t="shared" si="12"/>
        <v>12.5</v>
      </c>
      <c r="J17" s="25">
        <f t="shared" si="13"/>
        <v>1</v>
      </c>
      <c r="K17" s="9">
        <f t="shared" si="4"/>
        <v>12.5</v>
      </c>
      <c r="L17" s="25">
        <f t="shared" si="13"/>
        <v>1</v>
      </c>
      <c r="M17" s="9">
        <f t="shared" si="5"/>
        <v>100</v>
      </c>
      <c r="N17" s="25">
        <f t="shared" si="13"/>
        <v>0</v>
      </c>
      <c r="O17" s="9">
        <f t="shared" si="6"/>
        <v>0</v>
      </c>
      <c r="P17" s="7">
        <v>0</v>
      </c>
      <c r="Q17" s="18">
        <v>0</v>
      </c>
      <c r="R17" s="22">
        <f t="shared" si="9"/>
        <v>100</v>
      </c>
      <c r="S17" s="22">
        <f t="shared" si="10"/>
        <v>87.5</v>
      </c>
    </row>
    <row r="18" spans="1:19" s="1" customFormat="1" ht="15.75" thickBot="1" x14ac:dyDescent="0.3">
      <c r="A18" s="16" t="s">
        <v>7</v>
      </c>
      <c r="B18" s="28">
        <f>SUM(B8,B14,B17)</f>
        <v>386</v>
      </c>
      <c r="C18" s="28">
        <f>SUM(C8,C14,C17)</f>
        <v>331</v>
      </c>
      <c r="D18" s="28">
        <f>SUM(D8,D14,D17)</f>
        <v>27</v>
      </c>
      <c r="E18" s="11">
        <f t="shared" si="11"/>
        <v>8.1570996978851973</v>
      </c>
      <c r="F18" s="28">
        <f>SUM(F8,F14,F17)</f>
        <v>134</v>
      </c>
      <c r="G18" s="11">
        <f t="shared" si="8"/>
        <v>40.483383685800604</v>
      </c>
      <c r="H18" s="28">
        <f>SUM(H8,H14,H17)</f>
        <v>22</v>
      </c>
      <c r="I18" s="11">
        <f>H18/F18*100</f>
        <v>16.417910447761194</v>
      </c>
      <c r="J18" s="28">
        <f>SUM(J8,J14,J17)</f>
        <v>169</v>
      </c>
      <c r="K18" s="11">
        <f t="shared" si="4"/>
        <v>51.057401812688816</v>
      </c>
      <c r="L18" s="28">
        <f>SUM(L8,L14,L17)</f>
        <v>48</v>
      </c>
      <c r="M18" s="11">
        <f t="shared" si="5"/>
        <v>28.402366863905325</v>
      </c>
      <c r="N18" s="28">
        <f>SUM(N8,N14,N17)</f>
        <v>1</v>
      </c>
      <c r="O18" s="11">
        <f t="shared" si="6"/>
        <v>0.30211480362537763</v>
      </c>
      <c r="P18" s="10">
        <f>P8+P14+P17</f>
        <v>0</v>
      </c>
      <c r="Q18" s="19">
        <v>0</v>
      </c>
      <c r="R18" s="23">
        <f t="shared" si="9"/>
        <v>99.697885196374614</v>
      </c>
      <c r="S18" s="23">
        <f t="shared" si="10"/>
        <v>48.640483383685797</v>
      </c>
    </row>
    <row r="20" spans="1:19" x14ac:dyDescent="0.25">
      <c r="E20" s="36" t="s">
        <v>19</v>
      </c>
      <c r="F20" s="36"/>
      <c r="G20" s="36"/>
      <c r="H20" s="36"/>
      <c r="I20" s="36"/>
      <c r="J20" s="36"/>
      <c r="K20" s="36"/>
      <c r="L20" s="36"/>
      <c r="M20" s="36"/>
    </row>
    <row r="22" spans="1:19" x14ac:dyDescent="0.25">
      <c r="A22" s="37" t="s">
        <v>20</v>
      </c>
      <c r="B22" s="37"/>
      <c r="C22" s="37"/>
    </row>
    <row r="23" spans="1:19" x14ac:dyDescent="0.25">
      <c r="A23" s="37" t="s">
        <v>21</v>
      </c>
      <c r="B23" s="37"/>
      <c r="C23" s="37"/>
    </row>
  </sheetData>
  <mergeCells count="11">
    <mergeCell ref="A1:S1"/>
    <mergeCell ref="E20:M20"/>
    <mergeCell ref="A22:C22"/>
    <mergeCell ref="A23:C23"/>
    <mergeCell ref="P2:Q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Шаблон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2021-06-04T06:14:46Z</dcterms:modified>
</cp:coreProperties>
</file>